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45290\Documents\Documents\"/>
    </mc:Choice>
  </mc:AlternateContent>
  <xr:revisionPtr revIDLastSave="0" documentId="13_ncr:1_{7708DF39-272D-4B35-8A55-FAC28472D21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AB13" i="2"/>
  <c r="AB14" i="2"/>
  <c r="AB15" i="2"/>
  <c r="AB16" i="2"/>
  <c r="AB17" i="2"/>
  <c r="AB18" i="2"/>
  <c r="AE13" i="2"/>
  <c r="AF13" i="2" s="1"/>
  <c r="AE14" i="2"/>
  <c r="AE15" i="2"/>
  <c r="AF15" i="2" s="1"/>
  <c r="AE16" i="2"/>
  <c r="AF16" i="2" s="1"/>
  <c r="AE17" i="2"/>
  <c r="AE18" i="2"/>
  <c r="AE12" i="2"/>
  <c r="AC13" i="2"/>
  <c r="AD13" i="2" s="1"/>
  <c r="AC14" i="2"/>
  <c r="AC15" i="2"/>
  <c r="AD15" i="2" s="1"/>
  <c r="AC16" i="2"/>
  <c r="AD16" i="2" s="1"/>
  <c r="AC17" i="2"/>
  <c r="AC18" i="2"/>
  <c r="AC12" i="2"/>
  <c r="AF14" i="2"/>
  <c r="AF17" i="2"/>
  <c r="AD14" i="2"/>
  <c r="AD17" i="2"/>
  <c r="AB12" i="2" l="1"/>
  <c r="AD12" i="2"/>
  <c r="AF12" i="2"/>
  <c r="AD18" i="2"/>
  <c r="AF18" i="2"/>
  <c r="F19" i="2" l="1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E19" i="2"/>
  <c r="AB19" i="2" l="1"/>
  <c r="AF19" i="2" l="1"/>
  <c r="AE19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6" i="1"/>
  <c r="AD19" i="2" l="1"/>
  <c r="AC19" i="2"/>
</calcChain>
</file>

<file path=xl/sharedStrings.xml><?xml version="1.0" encoding="utf-8"?>
<sst xmlns="http://schemas.openxmlformats.org/spreadsheetml/2006/main" count="46" uniqueCount="42">
  <si>
    <t>Dimensions classiques en feuillus</t>
  </si>
  <si>
    <t>HAUTEUR-DEFILEMENT-DECROISSANCE</t>
  </si>
  <si>
    <t>Catégorie</t>
  </si>
  <si>
    <t>Hauteur</t>
  </si>
  <si>
    <t>défilement</t>
  </si>
  <si>
    <t>M³ grume</t>
  </si>
  <si>
    <t>M³ reliq</t>
  </si>
  <si>
    <t>M³ Tot</t>
  </si>
  <si>
    <t>Stères</t>
  </si>
  <si>
    <t>Nb. Bois/st</t>
  </si>
  <si>
    <t>Décroissances</t>
  </si>
  <si>
    <t>Décroissance</t>
  </si>
  <si>
    <t>5 à 8 m</t>
  </si>
  <si>
    <t>8 à 10 m</t>
  </si>
  <si>
    <t>11 m</t>
  </si>
  <si>
    <t>12 m</t>
  </si>
  <si>
    <t>13 m</t>
  </si>
  <si>
    <t>14 m</t>
  </si>
  <si>
    <t>etc …</t>
  </si>
  <si>
    <t>Comp./Parc.</t>
  </si>
  <si>
    <t>Lot n°</t>
  </si>
  <si>
    <t>Essence</t>
  </si>
  <si>
    <t>Nombre de bois par catégorie</t>
  </si>
  <si>
    <t>RELEVE DES BOIS</t>
  </si>
  <si>
    <t>Totaux</t>
  </si>
  <si>
    <t>Estimation</t>
  </si>
  <si>
    <t>Observations</t>
  </si>
  <si>
    <t>Vol. m³</t>
  </si>
  <si>
    <t>TOTAL</t>
  </si>
  <si>
    <t>Couleur</t>
  </si>
  <si>
    <t>Stères
arrondi</t>
  </si>
  <si>
    <t>Vol. m³
arrondi</t>
  </si>
  <si>
    <t>Coupe</t>
  </si>
  <si>
    <t xml:space="preserve">Lots de chauffage </t>
  </si>
  <si>
    <t xml:space="preserve">Triage </t>
  </si>
  <si>
    <t xml:space="preserve">Propriété : </t>
  </si>
  <si>
    <t>hêtre</t>
  </si>
  <si>
    <t>2025-2026</t>
  </si>
  <si>
    <t>Mellier</t>
  </si>
  <si>
    <t>3309 commune Léglise</t>
  </si>
  <si>
    <t>Pré maquet</t>
  </si>
  <si>
    <t>95/10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</si>
</sst>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2" xfId="0" applyBorder="1"/>
    <xf numFmtId="0" fontId="0" fillId="0" borderId="34" xfId="0" applyBorder="1"/>
    <xf numFmtId="0" fontId="1" fillId="0" borderId="34" xfId="0" applyFont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workbookViewId="0">
      <selection activeCell="H34" sqref="H34"/>
    </sheetView>
  </sheetViews>
  <sheetFormatPr baseColWidth="10" defaultRowHeight="14.4" x14ac:dyDescent="0.3"/>
  <cols>
    <col min="1" max="8" width="12.6640625" customWidth="1"/>
  </cols>
  <sheetData>
    <row r="1" spans="1:8" x14ac:dyDescent="0.3">
      <c r="A1" s="22" t="s">
        <v>0</v>
      </c>
    </row>
    <row r="3" spans="1:8" x14ac:dyDescent="0.3">
      <c r="A3" s="22" t="s">
        <v>1</v>
      </c>
      <c r="B3" s="22"/>
      <c r="C3" s="22"/>
    </row>
    <row r="4" spans="1:8" ht="15" thickBot="1" x14ac:dyDescent="0.35"/>
    <row r="5" spans="1:8" ht="18" customHeight="1" thickBot="1" x14ac:dyDescent="0.35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5" t="s">
        <v>7</v>
      </c>
      <c r="G5" s="5" t="s">
        <v>8</v>
      </c>
      <c r="H5" s="6" t="s">
        <v>9</v>
      </c>
    </row>
    <row r="6" spans="1:8" x14ac:dyDescent="0.3">
      <c r="A6" s="8">
        <v>25</v>
      </c>
      <c r="B6" s="3">
        <v>3</v>
      </c>
      <c r="C6" s="9">
        <v>20</v>
      </c>
      <c r="D6" s="15">
        <v>1.4999999999999999E-2</v>
      </c>
      <c r="E6" s="16">
        <v>0</v>
      </c>
      <c r="F6" s="16">
        <f>D6+E6</f>
        <v>1.4999999999999999E-2</v>
      </c>
      <c r="G6" s="16">
        <v>2.3E-2</v>
      </c>
      <c r="H6" s="17">
        <v>43.011000000000003</v>
      </c>
    </row>
    <row r="7" spans="1:8" x14ac:dyDescent="0.3">
      <c r="A7" s="10">
        <v>35</v>
      </c>
      <c r="B7" s="2">
        <v>4</v>
      </c>
      <c r="C7" s="11">
        <v>20</v>
      </c>
      <c r="D7" s="18">
        <v>3.6999999999999998E-2</v>
      </c>
      <c r="E7" s="1">
        <v>0</v>
      </c>
      <c r="F7" s="1">
        <f t="shared" ref="F7:F27" si="0">D7+E7</f>
        <v>3.6999999999999998E-2</v>
      </c>
      <c r="G7" s="1">
        <v>5.7000000000000002E-2</v>
      </c>
      <c r="H7" s="19">
        <v>17.437000000000001</v>
      </c>
    </row>
    <row r="8" spans="1:8" x14ac:dyDescent="0.3">
      <c r="A8" s="10">
        <v>45</v>
      </c>
      <c r="B8" s="2">
        <v>4</v>
      </c>
      <c r="C8" s="11">
        <v>25</v>
      </c>
      <c r="D8" s="18">
        <v>6.0999999999999999E-2</v>
      </c>
      <c r="E8" s="1">
        <v>0</v>
      </c>
      <c r="F8" s="1">
        <f t="shared" si="0"/>
        <v>6.0999999999999999E-2</v>
      </c>
      <c r="G8" s="1">
        <v>9.5000000000000001E-2</v>
      </c>
      <c r="H8" s="19">
        <v>10.576000000000001</v>
      </c>
    </row>
    <row r="9" spans="1:8" x14ac:dyDescent="0.3">
      <c r="A9" s="10">
        <v>55</v>
      </c>
      <c r="B9" s="2">
        <v>5</v>
      </c>
      <c r="C9" s="11">
        <v>25</v>
      </c>
      <c r="D9" s="18">
        <v>0.11</v>
      </c>
      <c r="E9" s="1">
        <v>0</v>
      </c>
      <c r="F9" s="1">
        <f t="shared" si="0"/>
        <v>0.11</v>
      </c>
      <c r="G9" s="1">
        <v>0.17100000000000001</v>
      </c>
      <c r="H9" s="19">
        <v>5.8650000000000002</v>
      </c>
    </row>
    <row r="10" spans="1:8" x14ac:dyDescent="0.3">
      <c r="A10" s="10">
        <v>65</v>
      </c>
      <c r="B10" s="2">
        <v>6</v>
      </c>
      <c r="C10" s="11">
        <v>25</v>
      </c>
      <c r="D10" s="18">
        <v>0.17899999999999999</v>
      </c>
      <c r="E10" s="1">
        <v>0.04</v>
      </c>
      <c r="F10" s="1">
        <f t="shared" si="0"/>
        <v>0.219</v>
      </c>
      <c r="G10" s="1">
        <v>0.33900000000000002</v>
      </c>
      <c r="H10" s="19">
        <v>2.9460000000000002</v>
      </c>
    </row>
    <row r="11" spans="1:8" x14ac:dyDescent="0.3">
      <c r="A11" s="10">
        <v>75</v>
      </c>
      <c r="B11" s="2">
        <v>6</v>
      </c>
      <c r="C11" s="11">
        <v>25</v>
      </c>
      <c r="D11" s="18">
        <v>0.24199999999999999</v>
      </c>
      <c r="E11" s="1">
        <v>0.1</v>
      </c>
      <c r="F11" s="1">
        <f t="shared" si="0"/>
        <v>0.34199999999999997</v>
      </c>
      <c r="G11" s="1">
        <v>0.53</v>
      </c>
      <c r="H11" s="19">
        <v>1.8859999999999999</v>
      </c>
    </row>
    <row r="12" spans="1:8" x14ac:dyDescent="0.3">
      <c r="A12" s="10">
        <v>85</v>
      </c>
      <c r="B12" s="2">
        <v>7</v>
      </c>
      <c r="C12" s="11">
        <v>25</v>
      </c>
      <c r="D12" s="18">
        <v>0.35699999999999998</v>
      </c>
      <c r="E12" s="1">
        <v>0.14000000000000001</v>
      </c>
      <c r="F12" s="1">
        <f t="shared" si="0"/>
        <v>0.497</v>
      </c>
      <c r="G12" s="1">
        <v>0.77</v>
      </c>
      <c r="H12" s="19">
        <v>1.298</v>
      </c>
    </row>
    <row r="13" spans="1:8" x14ac:dyDescent="0.3">
      <c r="A13" s="10">
        <v>95</v>
      </c>
      <c r="B13" s="2">
        <v>7</v>
      </c>
      <c r="C13" s="11">
        <v>30</v>
      </c>
      <c r="D13" s="18">
        <v>0.441</v>
      </c>
      <c r="E13" s="1">
        <v>0.18</v>
      </c>
      <c r="F13" s="1">
        <f t="shared" si="0"/>
        <v>0.621</v>
      </c>
      <c r="G13" s="1">
        <v>0.96299999999999997</v>
      </c>
      <c r="H13" s="19">
        <v>1.0389999999999999</v>
      </c>
    </row>
    <row r="14" spans="1:8" x14ac:dyDescent="0.3">
      <c r="A14" s="10">
        <v>105</v>
      </c>
      <c r="B14" s="2">
        <v>7</v>
      </c>
      <c r="C14" s="11">
        <v>30</v>
      </c>
      <c r="D14" s="18">
        <v>0.54600000000000004</v>
      </c>
      <c r="E14" s="1">
        <v>0.22</v>
      </c>
      <c r="F14" s="1">
        <f t="shared" si="0"/>
        <v>0.76600000000000001</v>
      </c>
      <c r="G14" s="1">
        <v>1.1870000000000001</v>
      </c>
      <c r="H14" s="19">
        <v>0.84199999999999997</v>
      </c>
    </row>
    <row r="15" spans="1:8" x14ac:dyDescent="0.3">
      <c r="A15" s="10">
        <v>115</v>
      </c>
      <c r="B15" s="2">
        <v>8</v>
      </c>
      <c r="C15" s="11">
        <v>30</v>
      </c>
      <c r="D15" s="18">
        <v>0.73599999999999999</v>
      </c>
      <c r="E15" s="1">
        <v>0.28999999999999998</v>
      </c>
      <c r="F15" s="1">
        <f t="shared" si="0"/>
        <v>1.026</v>
      </c>
      <c r="G15" s="1">
        <v>1.59</v>
      </c>
      <c r="H15" s="19">
        <v>0.629</v>
      </c>
    </row>
    <row r="16" spans="1:8" x14ac:dyDescent="0.3">
      <c r="A16" s="10">
        <v>125</v>
      </c>
      <c r="B16" s="2">
        <v>8</v>
      </c>
      <c r="C16" s="11">
        <v>35</v>
      </c>
      <c r="D16" s="18">
        <v>0.86</v>
      </c>
      <c r="E16" s="1">
        <v>0.56000000000000005</v>
      </c>
      <c r="F16" s="1">
        <f t="shared" si="0"/>
        <v>1.42</v>
      </c>
      <c r="G16" s="1">
        <v>2.2010000000000001</v>
      </c>
      <c r="H16" s="19">
        <v>0.45400000000000001</v>
      </c>
    </row>
    <row r="17" spans="1:8" x14ac:dyDescent="0.3">
      <c r="A17" s="10">
        <v>135</v>
      </c>
      <c r="B17" s="2">
        <v>8</v>
      </c>
      <c r="C17" s="11">
        <v>40</v>
      </c>
      <c r="D17" s="18">
        <v>0.995</v>
      </c>
      <c r="E17" s="1">
        <v>0.65</v>
      </c>
      <c r="F17" s="1">
        <f t="shared" si="0"/>
        <v>1.645</v>
      </c>
      <c r="G17" s="1">
        <v>2.5499999999999998</v>
      </c>
      <c r="H17" s="19">
        <v>0.39200000000000002</v>
      </c>
    </row>
    <row r="18" spans="1:8" x14ac:dyDescent="0.3">
      <c r="A18" s="10">
        <v>145</v>
      </c>
      <c r="B18" s="2">
        <v>8</v>
      </c>
      <c r="C18" s="11">
        <v>45</v>
      </c>
      <c r="D18" s="18">
        <v>1.139</v>
      </c>
      <c r="E18" s="1">
        <v>0.74</v>
      </c>
      <c r="F18" s="1">
        <f t="shared" si="0"/>
        <v>1.879</v>
      </c>
      <c r="G18" s="1">
        <v>2.9119999999999999</v>
      </c>
      <c r="H18" s="19">
        <v>0.34300000000000003</v>
      </c>
    </row>
    <row r="19" spans="1:8" x14ac:dyDescent="0.3">
      <c r="A19" s="10">
        <v>155</v>
      </c>
      <c r="B19" s="2">
        <v>8</v>
      </c>
      <c r="C19" s="11">
        <v>50</v>
      </c>
      <c r="D19" s="18">
        <v>1.2929999999999999</v>
      </c>
      <c r="E19" s="1">
        <v>0.84</v>
      </c>
      <c r="F19" s="1">
        <f t="shared" si="0"/>
        <v>2.133</v>
      </c>
      <c r="G19" s="1">
        <v>3.306</v>
      </c>
      <c r="H19" s="19">
        <v>0.30199999999999999</v>
      </c>
    </row>
    <row r="20" spans="1:8" x14ac:dyDescent="0.3">
      <c r="A20" s="10">
        <v>165</v>
      </c>
      <c r="B20" s="2">
        <v>9</v>
      </c>
      <c r="C20" s="11">
        <v>50</v>
      </c>
      <c r="D20" s="18">
        <v>1.611</v>
      </c>
      <c r="E20" s="1">
        <v>1.37</v>
      </c>
      <c r="F20" s="1">
        <f t="shared" si="0"/>
        <v>2.9809999999999999</v>
      </c>
      <c r="G20" s="1">
        <v>4.6210000000000004</v>
      </c>
      <c r="H20" s="19">
        <v>0.216</v>
      </c>
    </row>
    <row r="21" spans="1:8" x14ac:dyDescent="0.3">
      <c r="A21" s="10">
        <v>175</v>
      </c>
      <c r="B21" s="2">
        <v>9</v>
      </c>
      <c r="C21" s="11">
        <v>55</v>
      </c>
      <c r="D21" s="18">
        <v>1.7989999999999999</v>
      </c>
      <c r="E21" s="1">
        <v>1.53</v>
      </c>
      <c r="F21" s="1">
        <f t="shared" si="0"/>
        <v>3.3289999999999997</v>
      </c>
      <c r="G21" s="1">
        <v>5.16</v>
      </c>
      <c r="H21" s="19">
        <v>0.19400000000000001</v>
      </c>
    </row>
    <row r="22" spans="1:8" x14ac:dyDescent="0.3">
      <c r="A22" s="10">
        <v>185</v>
      </c>
      <c r="B22" s="2">
        <v>10</v>
      </c>
      <c r="C22" s="11">
        <v>55</v>
      </c>
      <c r="D22" s="18">
        <v>2.1859999999999999</v>
      </c>
      <c r="E22" s="1">
        <v>1.86</v>
      </c>
      <c r="F22" s="1">
        <f t="shared" si="0"/>
        <v>4.0460000000000003</v>
      </c>
      <c r="G22" s="1">
        <v>6.2709999999999999</v>
      </c>
      <c r="H22" s="19">
        <v>0.159</v>
      </c>
    </row>
    <row r="23" spans="1:8" x14ac:dyDescent="0.3">
      <c r="A23" s="10">
        <v>195</v>
      </c>
      <c r="B23" s="2">
        <v>11</v>
      </c>
      <c r="C23" s="11">
        <v>55</v>
      </c>
      <c r="D23" s="18">
        <v>2.62</v>
      </c>
      <c r="E23" s="1">
        <v>2.23</v>
      </c>
      <c r="F23" s="1">
        <f t="shared" si="0"/>
        <v>4.8499999999999996</v>
      </c>
      <c r="G23" s="1">
        <v>7.5179999999999998</v>
      </c>
      <c r="H23" s="19">
        <v>0.13300000000000001</v>
      </c>
    </row>
    <row r="24" spans="1:8" x14ac:dyDescent="0.3">
      <c r="A24" s="10">
        <v>205</v>
      </c>
      <c r="B24" s="2">
        <v>11</v>
      </c>
      <c r="C24" s="11">
        <v>60</v>
      </c>
      <c r="D24" s="18">
        <v>2.8679999999999999</v>
      </c>
      <c r="E24" s="1">
        <v>2.44</v>
      </c>
      <c r="F24" s="1">
        <f t="shared" si="0"/>
        <v>5.3079999999999998</v>
      </c>
      <c r="G24" s="1">
        <v>8.2270000000000003</v>
      </c>
      <c r="H24" s="19">
        <v>0.122</v>
      </c>
    </row>
    <row r="25" spans="1:8" x14ac:dyDescent="0.3">
      <c r="A25" s="10">
        <v>215</v>
      </c>
      <c r="B25" s="2">
        <v>11</v>
      </c>
      <c r="C25" s="11">
        <v>60</v>
      </c>
      <c r="D25" s="18">
        <v>3.1930000000000001</v>
      </c>
      <c r="E25" s="1">
        <v>2.71</v>
      </c>
      <c r="F25" s="1">
        <f t="shared" si="0"/>
        <v>5.9030000000000005</v>
      </c>
      <c r="G25" s="1">
        <v>9.15</v>
      </c>
      <c r="H25" s="19">
        <v>0.109</v>
      </c>
    </row>
    <row r="26" spans="1:8" x14ac:dyDescent="0.3">
      <c r="A26" s="10">
        <v>225</v>
      </c>
      <c r="B26" s="2">
        <v>11</v>
      </c>
      <c r="C26" s="11">
        <v>60</v>
      </c>
      <c r="D26" s="18">
        <v>3.5369999999999999</v>
      </c>
      <c r="E26" s="1">
        <v>3.01</v>
      </c>
      <c r="F26" s="1">
        <f t="shared" si="0"/>
        <v>6.5469999999999997</v>
      </c>
      <c r="G26" s="1">
        <v>10.148</v>
      </c>
      <c r="H26" s="19">
        <v>9.9000000000000005E-2</v>
      </c>
    </row>
    <row r="27" spans="1:8" x14ac:dyDescent="0.3">
      <c r="A27" s="65">
        <v>235</v>
      </c>
      <c r="B27" s="68">
        <v>11</v>
      </c>
      <c r="C27" s="69">
        <v>60</v>
      </c>
      <c r="D27" s="70">
        <v>3.8969999999999998</v>
      </c>
      <c r="E27" s="71">
        <v>3.31</v>
      </c>
      <c r="F27" s="71">
        <f t="shared" si="0"/>
        <v>7.2069999999999999</v>
      </c>
      <c r="G27" s="71">
        <v>11.170999999999999</v>
      </c>
      <c r="H27" s="72">
        <v>0.09</v>
      </c>
    </row>
    <row r="28" spans="1:8" x14ac:dyDescent="0.3">
      <c r="A28" s="10">
        <v>245</v>
      </c>
      <c r="B28" s="2">
        <v>11</v>
      </c>
      <c r="C28" s="11">
        <v>60</v>
      </c>
      <c r="D28" s="73"/>
      <c r="E28" s="1"/>
      <c r="F28" s="1">
        <v>8.625</v>
      </c>
      <c r="G28" s="1">
        <v>13.37</v>
      </c>
      <c r="H28" s="19"/>
    </row>
    <row r="29" spans="1:8" ht="15" thickBot="1" x14ac:dyDescent="0.35">
      <c r="A29" s="12">
        <v>255</v>
      </c>
      <c r="B29" s="13">
        <v>11</v>
      </c>
      <c r="C29" s="14">
        <v>60</v>
      </c>
      <c r="D29" s="74"/>
      <c r="E29" s="20"/>
      <c r="F29" s="20">
        <v>9.516</v>
      </c>
      <c r="G29" s="20">
        <v>14.75</v>
      </c>
      <c r="H29" s="21"/>
    </row>
    <row r="30" spans="1:8" ht="15" thickBot="1" x14ac:dyDescent="0.35"/>
    <row r="31" spans="1:8" x14ac:dyDescent="0.3">
      <c r="A31" s="80" t="s">
        <v>10</v>
      </c>
      <c r="B31" s="81"/>
    </row>
    <row r="32" spans="1:8" x14ac:dyDescent="0.3">
      <c r="A32" s="23" t="s">
        <v>3</v>
      </c>
      <c r="B32" s="24" t="s">
        <v>11</v>
      </c>
    </row>
    <row r="33" spans="1:2" x14ac:dyDescent="0.3">
      <c r="A33" s="23" t="s">
        <v>12</v>
      </c>
      <c r="B33" s="25">
        <v>0.05</v>
      </c>
    </row>
    <row r="34" spans="1:2" x14ac:dyDescent="0.3">
      <c r="A34" s="23" t="s">
        <v>13</v>
      </c>
      <c r="B34" s="25">
        <v>0.1</v>
      </c>
    </row>
    <row r="35" spans="1:2" x14ac:dyDescent="0.3">
      <c r="A35" s="23" t="s">
        <v>14</v>
      </c>
      <c r="B35" s="25">
        <v>0.11</v>
      </c>
    </row>
    <row r="36" spans="1:2" x14ac:dyDescent="0.3">
      <c r="A36" s="23" t="s">
        <v>15</v>
      </c>
      <c r="B36" s="25">
        <v>0.12</v>
      </c>
    </row>
    <row r="37" spans="1:2" x14ac:dyDescent="0.3">
      <c r="A37" s="23" t="s">
        <v>16</v>
      </c>
      <c r="B37" s="25">
        <v>0.13</v>
      </c>
    </row>
    <row r="38" spans="1:2" x14ac:dyDescent="0.3">
      <c r="A38" s="23" t="s">
        <v>17</v>
      </c>
      <c r="B38" s="25">
        <v>0.14000000000000001</v>
      </c>
    </row>
    <row r="39" spans="1:2" ht="15" thickBot="1" x14ac:dyDescent="0.35">
      <c r="A39" s="26" t="s">
        <v>18</v>
      </c>
      <c r="B39" s="27"/>
    </row>
  </sheetData>
  <mergeCells count="1">
    <mergeCell ref="A31:B3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0"/>
  <sheetViews>
    <sheetView tabSelected="1" workbookViewId="0">
      <selection activeCell="A13" sqref="A13"/>
    </sheetView>
  </sheetViews>
  <sheetFormatPr baseColWidth="10" defaultRowHeight="14.4" x14ac:dyDescent="0.3"/>
  <cols>
    <col min="1" max="1" width="20.6640625" customWidth="1"/>
    <col min="2" max="2" width="5.6640625" customWidth="1"/>
    <col min="3" max="3" width="7.6640625" customWidth="1"/>
    <col min="4" max="27" width="4.6640625" customWidth="1"/>
    <col min="28" max="32" width="8.6640625" customWidth="1"/>
    <col min="33" max="33" width="12.6640625" customWidth="1"/>
    <col min="34" max="34" width="21.6640625" customWidth="1"/>
  </cols>
  <sheetData>
    <row r="1" spans="1:34" x14ac:dyDescent="0.3">
      <c r="A1" s="22" t="s">
        <v>33</v>
      </c>
      <c r="B1" t="s">
        <v>37</v>
      </c>
    </row>
    <row r="3" spans="1:34" x14ac:dyDescent="0.3">
      <c r="A3" s="22" t="s">
        <v>34</v>
      </c>
      <c r="B3" t="s">
        <v>38</v>
      </c>
    </row>
    <row r="4" spans="1:34" x14ac:dyDescent="0.3">
      <c r="A4" s="22"/>
    </row>
    <row r="5" spans="1:34" x14ac:dyDescent="0.3">
      <c r="A5" s="22" t="s">
        <v>35</v>
      </c>
      <c r="B5" t="s">
        <v>39</v>
      </c>
    </row>
    <row r="6" spans="1:34" x14ac:dyDescent="0.3">
      <c r="A6" s="22"/>
    </row>
    <row r="7" spans="1:34" x14ac:dyDescent="0.3">
      <c r="A7" s="22" t="s">
        <v>32</v>
      </c>
      <c r="B7" t="s">
        <v>40</v>
      </c>
    </row>
    <row r="8" spans="1:34" ht="15" thickBot="1" x14ac:dyDescent="0.35"/>
    <row r="9" spans="1:34" ht="16.2" thickBot="1" x14ac:dyDescent="0.35">
      <c r="A9" s="84" t="s">
        <v>23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6"/>
    </row>
    <row r="10" spans="1:34" ht="30" customHeight="1" x14ac:dyDescent="0.3">
      <c r="A10" s="95" t="s">
        <v>19</v>
      </c>
      <c r="B10" s="87" t="s">
        <v>20</v>
      </c>
      <c r="C10" s="87" t="s">
        <v>21</v>
      </c>
      <c r="D10" s="63"/>
      <c r="E10" s="89" t="s">
        <v>22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1"/>
      <c r="Z10" s="51"/>
      <c r="AA10" s="51"/>
      <c r="AB10" s="87" t="s">
        <v>24</v>
      </c>
      <c r="AC10" s="92" t="s">
        <v>25</v>
      </c>
      <c r="AD10" s="93"/>
      <c r="AE10" s="93"/>
      <c r="AF10" s="94"/>
      <c r="AG10" s="87" t="s">
        <v>29</v>
      </c>
      <c r="AH10" s="82" t="s">
        <v>26</v>
      </c>
    </row>
    <row r="11" spans="1:34" ht="21" thickBot="1" x14ac:dyDescent="0.35">
      <c r="A11" s="96"/>
      <c r="B11" s="88"/>
      <c r="C11" s="88"/>
      <c r="D11" s="12">
        <v>25</v>
      </c>
      <c r="E11" s="41">
        <v>35</v>
      </c>
      <c r="F11" s="13">
        <v>45</v>
      </c>
      <c r="G11" s="13">
        <v>55</v>
      </c>
      <c r="H11" s="13">
        <v>65</v>
      </c>
      <c r="I11" s="13">
        <v>75</v>
      </c>
      <c r="J11" s="13">
        <v>85</v>
      </c>
      <c r="K11" s="13">
        <v>95</v>
      </c>
      <c r="L11" s="13">
        <v>105</v>
      </c>
      <c r="M11" s="13">
        <v>115</v>
      </c>
      <c r="N11" s="13">
        <v>125</v>
      </c>
      <c r="O11" s="13">
        <v>135</v>
      </c>
      <c r="P11" s="13">
        <v>145</v>
      </c>
      <c r="Q11" s="13">
        <v>155</v>
      </c>
      <c r="R11" s="13">
        <v>165</v>
      </c>
      <c r="S11" s="13">
        <v>175</v>
      </c>
      <c r="T11" s="13">
        <v>185</v>
      </c>
      <c r="U11" s="13">
        <v>195</v>
      </c>
      <c r="V11" s="13">
        <v>205</v>
      </c>
      <c r="W11" s="13">
        <v>215</v>
      </c>
      <c r="X11" s="13">
        <v>225</v>
      </c>
      <c r="Y11" s="42">
        <v>235</v>
      </c>
      <c r="Z11" s="13">
        <v>245</v>
      </c>
      <c r="AA11" s="14">
        <v>255</v>
      </c>
      <c r="AB11" s="88"/>
      <c r="AC11" s="65" t="s">
        <v>27</v>
      </c>
      <c r="AD11" s="57" t="s">
        <v>31</v>
      </c>
      <c r="AE11" s="56" t="s">
        <v>8</v>
      </c>
      <c r="AF11" s="55" t="s">
        <v>30</v>
      </c>
      <c r="AG11" s="88"/>
      <c r="AH11" s="83"/>
    </row>
    <row r="12" spans="1:34" ht="26.4" customHeight="1" x14ac:dyDescent="0.3">
      <c r="A12" s="35" t="s">
        <v>41</v>
      </c>
      <c r="B12" s="28">
        <v>1</v>
      </c>
      <c r="C12" s="31" t="s">
        <v>36</v>
      </c>
      <c r="D12" s="29"/>
      <c r="E12" s="76"/>
      <c r="F12" s="30"/>
      <c r="G12" s="30"/>
      <c r="H12" s="30"/>
      <c r="I12" s="30">
        <v>3</v>
      </c>
      <c r="J12" s="30">
        <v>4</v>
      </c>
      <c r="K12" s="30">
        <v>1</v>
      </c>
      <c r="L12" s="30">
        <v>2</v>
      </c>
      <c r="M12" s="30">
        <v>1</v>
      </c>
      <c r="N12" s="30">
        <v>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6"/>
      <c r="Z12" s="30"/>
      <c r="AA12" s="38"/>
      <c r="AB12" s="29">
        <f>SUM(E12:AA12)</f>
        <v>12</v>
      </c>
      <c r="AC12" s="67">
        <f>(D12*Feuil1!$F$6)+(E12*Feuil1!$F$7)+(F12*Feuil1!$F$8)+(G12*Feuil1!$F$9)+(H12*Feuil1!$F$10)+(I12*Feuil1!$F$11)+(J12*Feuil1!$F$12)+(K12*Feuil1!$F$13)+(L12*Feuil1!$F$14)+(M12*Feuil1!$F$15)+(N12*Feuil1!$F$16)+(O12*Feuil1!$F$17)+(P12*Feuil1!$F$18)+(Q12*Feuil1!$F$19)+(R12*Feuil1!$F$20)+(S12*Feuil1!$F$21)+(T12*Feuil1!$F$22)+(U12*Feuil1!$F$23)+(V12*Feuil1!$F$24)+(W12*Feuil1!$F$25)+(X12*Feuil1!$F$26)+(Y12*Feuil1!$F$27)+(Z12*Feuil1!$F$28)+(AA12*Feuil1!$F$29)</f>
        <v>7.6129999999999995</v>
      </c>
      <c r="AD12" s="40">
        <f>ROUNDDOWN(AC12,0)</f>
        <v>7</v>
      </c>
      <c r="AE12" s="67">
        <f>(D12*Feuil1!$G$6)+(E12*Feuil1!$G$7)+(F12*Feuil1!$G$8)+(G12*Feuil1!$G$9)+(H12*Feuil1!$G$10)+(I12*Feuil1!$G$11)+(J12*Feuil1!$G$12)+(K12*Feuil1!$G$13)+(L12*Feuil1!$G$14)+(M12*Feuil1!$G$15)+(N12*Feuil1!$G$16)+(O12*Feuil1!$G$17)+(P12*Feuil1!$G$18)+(Q12*Feuil1!$G$19)+(R12*Feuil1!$G$20)+(S12*Feuil1!$G$21)+(T12*Feuil1!$G$22)+(U12*Feuil1!$G$23)+(V12*Feuil1!$G$24)+(W12*Feuil1!$G$25)+(X12*Feuil1!$G$26)+(Y12*Feuil1!$G$27)+(Z12*Feuil1!$G$28)+(AA12*Feuil1!$G$29)</f>
        <v>11.798</v>
      </c>
      <c r="AF12" s="52">
        <f>ROUNDDOWN(AE12,0)</f>
        <v>11</v>
      </c>
      <c r="AG12" s="28"/>
      <c r="AH12" s="34"/>
    </row>
    <row r="13" spans="1:34" x14ac:dyDescent="0.3">
      <c r="A13" s="35" t="s">
        <v>41</v>
      </c>
      <c r="B13" s="35">
        <v>2</v>
      </c>
      <c r="C13" s="31" t="s">
        <v>36</v>
      </c>
      <c r="D13" s="61"/>
      <c r="E13" s="77"/>
      <c r="F13" s="40"/>
      <c r="G13" s="40"/>
      <c r="H13" s="40">
        <v>3</v>
      </c>
      <c r="I13" s="40">
        <v>4</v>
      </c>
      <c r="J13" s="40">
        <v>1</v>
      </c>
      <c r="K13" s="40">
        <v>4</v>
      </c>
      <c r="L13" s="40">
        <v>4</v>
      </c>
      <c r="M13" s="40">
        <v>2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62"/>
      <c r="Z13" s="40"/>
      <c r="AA13" s="39"/>
      <c r="AB13" s="32">
        <f t="shared" ref="AB13:AB18" si="0">SUM(E13:AA13)</f>
        <v>18</v>
      </c>
      <c r="AC13" s="66">
        <f>(D13*Feuil1!$F$6)+(E13*Feuil1!$F$7)+(F13*Feuil1!$F$8)+(G13*Feuil1!$F$9)+(H13*Feuil1!$F$10)+(I13*Feuil1!$F$11)+(J13*Feuil1!$F$12)+(K13*Feuil1!$F$13)+(L13*Feuil1!$F$14)+(M13*Feuil1!$F$15)+(N13*Feuil1!$F$16)+(O13*Feuil1!$F$17)+(P13*Feuil1!$F$18)+(Q13*Feuil1!$F$19)+(R13*Feuil1!$F$20)+(S13*Feuil1!$F$21)+(T13*Feuil1!$F$22)+(U13*Feuil1!$F$23)+(V13*Feuil1!$F$24)+(W13*Feuil1!$F$25)+(X13*Feuil1!$F$26)+(Y13*Feuil1!$F$27)+(Z13*Feuil1!$F$28)+(AA13*Feuil1!$F$29)</f>
        <v>10.122</v>
      </c>
      <c r="AD13" s="40">
        <f t="shared" ref="AD13:AD17" si="1">ROUNDDOWN(AC13,0)</f>
        <v>10</v>
      </c>
      <c r="AE13" s="66">
        <f>(D13*Feuil1!$G$6)+(E13*Feuil1!$G$7)+(F13*Feuil1!$G$8)+(G13*Feuil1!$G$9)+(H13*Feuil1!$G$10)+(I13*Feuil1!$G$11)+(J13*Feuil1!$G$12)+(K13*Feuil1!$G$13)+(L13*Feuil1!$G$14)+(M13*Feuil1!$G$15)+(N13*Feuil1!$G$16)+(O13*Feuil1!$G$17)+(P13*Feuil1!$G$18)+(Q13*Feuil1!$G$19)+(R13*Feuil1!$G$20)+(S13*Feuil1!$G$21)+(T13*Feuil1!$G$22)+(U13*Feuil1!$G$23)+(V13*Feuil1!$G$24)+(W13*Feuil1!$G$25)+(X13*Feuil1!$G$26)+(Y13*Feuil1!$G$27)+(Z13*Feuil1!$G$28)+(AA13*Feuil1!$G$29)</f>
        <v>15.687000000000001</v>
      </c>
      <c r="AF13" s="53">
        <f t="shared" ref="AF13:AF17" si="2">ROUNDDOWN(AE13,0)</f>
        <v>15</v>
      </c>
      <c r="AG13" s="35"/>
      <c r="AH13" s="35"/>
    </row>
    <row r="14" spans="1:34" x14ac:dyDescent="0.3">
      <c r="A14" s="35"/>
      <c r="B14" s="35"/>
      <c r="C14" s="31"/>
      <c r="D14" s="61"/>
      <c r="E14" s="77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62"/>
      <c r="Z14" s="40"/>
      <c r="AA14" s="39"/>
      <c r="AB14" s="32">
        <f t="shared" si="0"/>
        <v>0</v>
      </c>
      <c r="AC14" s="66">
        <f>(D14*Feuil1!$F$6)+(E14*Feuil1!$F$7)+(F14*Feuil1!$F$8)+(G14*Feuil1!$F$9)+(H14*Feuil1!$F$10)+(I14*Feuil1!$F$11)+(J14*Feuil1!$F$12)+(K14*Feuil1!$F$13)+(L14*Feuil1!$F$14)+(M14*Feuil1!$F$15)+(N14*Feuil1!$F$16)+(O14*Feuil1!$F$17)+(P14*Feuil1!$F$18)+(Q14*Feuil1!$F$19)+(R14*Feuil1!$F$20)+(S14*Feuil1!$F$21)+(T14*Feuil1!$F$22)+(U14*Feuil1!$F$23)+(V14*Feuil1!$F$24)+(W14*Feuil1!$F$25)+(X14*Feuil1!$F$26)+(Y14*Feuil1!$F$27)+(Z14*Feuil1!$F$28)+(AA14*Feuil1!$F$29)</f>
        <v>0</v>
      </c>
      <c r="AD14" s="40">
        <f t="shared" si="1"/>
        <v>0</v>
      </c>
      <c r="AE14" s="66">
        <f>(D14*Feuil1!$G$6)+(E14*Feuil1!$G$7)+(F14*Feuil1!$G$8)+(G14*Feuil1!$G$9)+(H14*Feuil1!$G$10)+(I14*Feuil1!$G$11)+(J14*Feuil1!$G$12)+(K14*Feuil1!$G$13)+(L14*Feuil1!$G$14)+(M14*Feuil1!$G$15)+(N14*Feuil1!$G$16)+(O14*Feuil1!$G$17)+(P14*Feuil1!$G$18)+(Q14*Feuil1!$G$19)+(R14*Feuil1!$G$20)+(S14*Feuil1!$G$21)+(T14*Feuil1!$G$22)+(U14*Feuil1!$G$23)+(V14*Feuil1!$G$24)+(W14*Feuil1!$G$25)+(X14*Feuil1!$G$26)+(Y14*Feuil1!$G$27)+(Z14*Feuil1!$G$28)+(AA14*Feuil1!$G$29)</f>
        <v>0</v>
      </c>
      <c r="AF14" s="53">
        <f t="shared" si="2"/>
        <v>0</v>
      </c>
      <c r="AG14" s="35"/>
      <c r="AH14" s="35"/>
    </row>
    <row r="15" spans="1:34" x14ac:dyDescent="0.3">
      <c r="A15" s="35"/>
      <c r="B15" s="35"/>
      <c r="C15" s="31"/>
      <c r="D15" s="61"/>
      <c r="E15" s="77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62"/>
      <c r="Z15" s="40"/>
      <c r="AA15" s="39"/>
      <c r="AB15" s="32">
        <f t="shared" si="0"/>
        <v>0</v>
      </c>
      <c r="AC15" s="66">
        <f>(D15*Feuil1!$F$6)+(E15*Feuil1!$F$7)+(F15*Feuil1!$F$8)+(G15*Feuil1!$F$9)+(H15*Feuil1!$F$10)+(I15*Feuil1!$F$11)+(J15*Feuil1!$F$12)+(K15*Feuil1!$F$13)+(L15*Feuil1!$F$14)+(M15*Feuil1!$F$15)+(N15*Feuil1!$F$16)+(O15*Feuil1!$F$17)+(P15*Feuil1!$F$18)+(Q15*Feuil1!$F$19)+(R15*Feuil1!$F$20)+(S15*Feuil1!$F$21)+(T15*Feuil1!$F$22)+(U15*Feuil1!$F$23)+(V15*Feuil1!$F$24)+(W15*Feuil1!$F$25)+(X15*Feuil1!$F$26)+(Y15*Feuil1!$F$27)+(Z15*Feuil1!$F$28)+(AA15*Feuil1!$F$29)</f>
        <v>0</v>
      </c>
      <c r="AD15" s="40">
        <f t="shared" si="1"/>
        <v>0</v>
      </c>
      <c r="AE15" s="66">
        <f>(D15*Feuil1!$G$6)+(E15*Feuil1!$G$7)+(F15*Feuil1!$G$8)+(G15*Feuil1!$G$9)+(H15*Feuil1!$G$10)+(I15*Feuil1!$G$11)+(J15*Feuil1!$G$12)+(K15*Feuil1!$G$13)+(L15*Feuil1!$G$14)+(M15*Feuil1!$G$15)+(N15*Feuil1!$G$16)+(O15*Feuil1!$G$17)+(P15*Feuil1!$G$18)+(Q15*Feuil1!$G$19)+(R15*Feuil1!$G$20)+(S15*Feuil1!$G$21)+(T15*Feuil1!$G$22)+(U15*Feuil1!$G$23)+(V15*Feuil1!$G$24)+(W15*Feuil1!$G$25)+(X15*Feuil1!$G$26)+(Y15*Feuil1!$G$27)+(Z15*Feuil1!$G$28)+(AA15*Feuil1!$G$29)</f>
        <v>0</v>
      </c>
      <c r="AF15" s="53">
        <f t="shared" si="2"/>
        <v>0</v>
      </c>
      <c r="AG15" s="35"/>
      <c r="AH15" s="35"/>
    </row>
    <row r="16" spans="1:34" x14ac:dyDescent="0.3">
      <c r="A16" s="35"/>
      <c r="B16" s="35"/>
      <c r="C16" s="31"/>
      <c r="D16" s="61"/>
      <c r="E16" s="77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62"/>
      <c r="Z16" s="40"/>
      <c r="AA16" s="39"/>
      <c r="AB16" s="32">
        <f t="shared" si="0"/>
        <v>0</v>
      </c>
      <c r="AC16" s="66">
        <f>(D16*Feuil1!$F$6)+(E16*Feuil1!$F$7)+(F16*Feuil1!$F$8)+(G16*Feuil1!$F$9)+(H16*Feuil1!$F$10)+(I16*Feuil1!$F$11)+(J16*Feuil1!$F$12)+(K16*Feuil1!$F$13)+(L16*Feuil1!$F$14)+(M16*Feuil1!$F$15)+(N16*Feuil1!$F$16)+(O16*Feuil1!$F$17)+(P16*Feuil1!$F$18)+(Q16*Feuil1!$F$19)+(R16*Feuil1!$F$20)+(S16*Feuil1!$F$21)+(T16*Feuil1!$F$22)+(U16*Feuil1!$F$23)+(V16*Feuil1!$F$24)+(W16*Feuil1!$F$25)+(X16*Feuil1!$F$26)+(Y16*Feuil1!$F$27)+(Z16*Feuil1!$F$28)+(AA16*Feuil1!$F$29)</f>
        <v>0</v>
      </c>
      <c r="AD16" s="40">
        <f t="shared" si="1"/>
        <v>0</v>
      </c>
      <c r="AE16" s="66">
        <f>(D16*Feuil1!$G$6)+(E16*Feuil1!$G$7)+(F16*Feuil1!$G$8)+(G16*Feuil1!$G$9)+(H16*Feuil1!$G$10)+(I16*Feuil1!$G$11)+(J16*Feuil1!$G$12)+(K16*Feuil1!$G$13)+(L16*Feuil1!$G$14)+(M16*Feuil1!$G$15)+(N16*Feuil1!$G$16)+(O16*Feuil1!$G$17)+(P16*Feuil1!$G$18)+(Q16*Feuil1!$G$19)+(R16*Feuil1!$G$20)+(S16*Feuil1!$G$21)+(T16*Feuil1!$G$22)+(U16*Feuil1!$G$23)+(V16*Feuil1!$G$24)+(W16*Feuil1!$G$25)+(X16*Feuil1!$G$26)+(Y16*Feuil1!$G$27)+(Z16*Feuil1!$G$28)+(AA16*Feuil1!$G$29)</f>
        <v>0</v>
      </c>
      <c r="AF16" s="53">
        <f t="shared" si="2"/>
        <v>0</v>
      </c>
      <c r="AG16" s="35"/>
      <c r="AH16" s="35"/>
    </row>
    <row r="17" spans="1:34" x14ac:dyDescent="0.3">
      <c r="A17" s="35"/>
      <c r="B17" s="35"/>
      <c r="C17" s="31"/>
      <c r="D17" s="61"/>
      <c r="E17" s="77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62"/>
      <c r="Z17" s="40"/>
      <c r="AA17" s="39"/>
      <c r="AB17" s="32">
        <f t="shared" si="0"/>
        <v>0</v>
      </c>
      <c r="AC17" s="66">
        <f>(D17*Feuil1!$F$6)+(E17*Feuil1!$F$7)+(F17*Feuil1!$F$8)+(G17*Feuil1!$F$9)+(H17*Feuil1!$F$10)+(I17*Feuil1!$F$11)+(J17*Feuil1!$F$12)+(K17*Feuil1!$F$13)+(L17*Feuil1!$F$14)+(M17*Feuil1!$F$15)+(N17*Feuil1!$F$16)+(O17*Feuil1!$F$17)+(P17*Feuil1!$F$18)+(Q17*Feuil1!$F$19)+(R17*Feuil1!$F$20)+(S17*Feuil1!$F$21)+(T17*Feuil1!$F$22)+(U17*Feuil1!$F$23)+(V17*Feuil1!$F$24)+(W17*Feuil1!$F$25)+(X17*Feuil1!$F$26)+(Y17*Feuil1!$F$27)+(Z17*Feuil1!$F$28)+(AA17*Feuil1!$F$29)</f>
        <v>0</v>
      </c>
      <c r="AD17" s="40">
        <f t="shared" si="1"/>
        <v>0</v>
      </c>
      <c r="AE17" s="66">
        <f>(D17*Feuil1!$G$6)+(E17*Feuil1!$G$7)+(F17*Feuil1!$G$8)+(G17*Feuil1!$G$9)+(H17*Feuil1!$G$10)+(I17*Feuil1!$G$11)+(J17*Feuil1!$G$12)+(K17*Feuil1!$G$13)+(L17*Feuil1!$G$14)+(M17*Feuil1!$G$15)+(N17*Feuil1!$G$16)+(O17*Feuil1!$G$17)+(P17*Feuil1!$G$18)+(Q17*Feuil1!$G$19)+(R17*Feuil1!$G$20)+(S17*Feuil1!$G$21)+(T17*Feuil1!$G$22)+(U17*Feuil1!$G$23)+(V17*Feuil1!$G$24)+(W17*Feuil1!$G$25)+(X17*Feuil1!$G$26)+(Y17*Feuil1!$G$27)+(Z17*Feuil1!$G$28)+(AA17*Feuil1!$G$29)</f>
        <v>0</v>
      </c>
      <c r="AF17" s="53">
        <f t="shared" si="2"/>
        <v>0</v>
      </c>
      <c r="AG17" s="35"/>
      <c r="AH17" s="35"/>
    </row>
    <row r="18" spans="1:34" ht="15" thickBot="1" x14ac:dyDescent="0.35">
      <c r="A18" s="31"/>
      <c r="B18" s="31"/>
      <c r="C18" s="31"/>
      <c r="D18" s="79"/>
      <c r="E18" s="78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7"/>
      <c r="Z18" s="40"/>
      <c r="AA18" s="39"/>
      <c r="AB18" s="64">
        <f t="shared" si="0"/>
        <v>0</v>
      </c>
      <c r="AC18" s="75">
        <f>(D18*Feuil1!$F$6)+(E18*Feuil1!$F$7)+(F18*Feuil1!$F$8)+(G18*Feuil1!$F$9)+(H18*Feuil1!$F$10)+(I18*Feuil1!$F$11)+(J18*Feuil1!$F$12)+(K18*Feuil1!$F$13)+(L18*Feuil1!$F$14)+(M18*Feuil1!$F$15)+(N18*Feuil1!$F$16)+(O18*Feuil1!$F$17)+(P18*Feuil1!$F$18)+(Q18*Feuil1!$F$19)+(R18*Feuil1!$F$20)+(S18*Feuil1!$F$21)+(T18*Feuil1!$F$22)+(U18*Feuil1!$F$23)+(V18*Feuil1!$F$24)+(W18*Feuil1!$F$25)+(X18*Feuil1!$F$26)+(Y18*Feuil1!$F$27)+(Z18*Feuil1!$F$28)+(AA18*Feuil1!$F$29)</f>
        <v>0</v>
      </c>
      <c r="AD18" s="40">
        <f t="shared" ref="AD18" si="3">ROUNDDOWN(AC18,0)</f>
        <v>0</v>
      </c>
      <c r="AE18" s="75">
        <f>(D18*Feuil1!$G$6)+(E18*Feuil1!$G$7)+(F18*Feuil1!$G$8)+(G18*Feuil1!$G$9)+(H18*Feuil1!$G$10)+(I18*Feuil1!$G$11)+(J18*Feuil1!$G$12)+(K18*Feuil1!$G$13)+(L18*Feuil1!$G$14)+(M18*Feuil1!$G$15)+(N18*Feuil1!$G$16)+(O18*Feuil1!$G$17)+(P18*Feuil1!$G$18)+(Q18*Feuil1!$G$19)+(R18*Feuil1!$G$20)+(S18*Feuil1!$G$21)+(T18*Feuil1!$G$22)+(U18*Feuil1!$G$23)+(V18*Feuil1!$G$24)+(W18*Feuil1!$G$25)+(X18*Feuil1!$G$26)+(Y18*Feuil1!$G$27)+(Z18*Feuil1!$G$28)+(AA18*Feuil1!$G$29)</f>
        <v>0</v>
      </c>
      <c r="AF18" s="53">
        <f t="shared" ref="AF18" si="4">ROUNDDOWN(AE18,0)</f>
        <v>0</v>
      </c>
      <c r="AG18" s="31"/>
      <c r="AH18" s="31"/>
    </row>
    <row r="19" spans="1:34" ht="15" thickBot="1" x14ac:dyDescent="0.35">
      <c r="A19" s="46" t="s">
        <v>28</v>
      </c>
      <c r="B19" s="45"/>
      <c r="C19" s="45"/>
      <c r="D19" s="48">
        <f t="shared" ref="D19:AF19" si="5">SUM(D12:D18)</f>
        <v>0</v>
      </c>
      <c r="E19" s="48">
        <f t="shared" si="5"/>
        <v>0</v>
      </c>
      <c r="F19" s="49">
        <f t="shared" si="5"/>
        <v>0</v>
      </c>
      <c r="G19" s="49">
        <f t="shared" si="5"/>
        <v>0</v>
      </c>
      <c r="H19" s="49">
        <f t="shared" si="5"/>
        <v>3</v>
      </c>
      <c r="I19" s="49">
        <f t="shared" si="5"/>
        <v>7</v>
      </c>
      <c r="J19" s="49">
        <f t="shared" si="5"/>
        <v>5</v>
      </c>
      <c r="K19" s="49">
        <f t="shared" si="5"/>
        <v>5</v>
      </c>
      <c r="L19" s="49">
        <f t="shared" si="5"/>
        <v>6</v>
      </c>
      <c r="M19" s="49">
        <f t="shared" si="5"/>
        <v>3</v>
      </c>
      <c r="N19" s="49">
        <f t="shared" si="5"/>
        <v>1</v>
      </c>
      <c r="O19" s="49">
        <f t="shared" si="5"/>
        <v>0</v>
      </c>
      <c r="P19" s="49">
        <f t="shared" si="5"/>
        <v>0</v>
      </c>
      <c r="Q19" s="49">
        <f t="shared" si="5"/>
        <v>0</v>
      </c>
      <c r="R19" s="49">
        <f t="shared" si="5"/>
        <v>0</v>
      </c>
      <c r="S19" s="49">
        <f t="shared" si="5"/>
        <v>0</v>
      </c>
      <c r="T19" s="49">
        <f t="shared" si="5"/>
        <v>0</v>
      </c>
      <c r="U19" s="49">
        <f t="shared" si="5"/>
        <v>0</v>
      </c>
      <c r="V19" s="49">
        <f t="shared" si="5"/>
        <v>0</v>
      </c>
      <c r="W19" s="49">
        <f t="shared" si="5"/>
        <v>0</v>
      </c>
      <c r="X19" s="49">
        <f t="shared" si="5"/>
        <v>0</v>
      </c>
      <c r="Y19" s="49">
        <f t="shared" si="5"/>
        <v>0</v>
      </c>
      <c r="Z19" s="49">
        <f t="shared" si="5"/>
        <v>0</v>
      </c>
      <c r="AA19" s="50">
        <f t="shared" si="5"/>
        <v>0</v>
      </c>
      <c r="AB19" s="43">
        <f t="shared" si="5"/>
        <v>30</v>
      </c>
      <c r="AC19" s="59">
        <f t="shared" si="5"/>
        <v>17.734999999999999</v>
      </c>
      <c r="AD19" s="58">
        <f t="shared" si="5"/>
        <v>17</v>
      </c>
      <c r="AE19" s="60">
        <f t="shared" si="5"/>
        <v>27.484999999999999</v>
      </c>
      <c r="AF19" s="54">
        <f t="shared" si="5"/>
        <v>26</v>
      </c>
      <c r="AG19" s="44"/>
      <c r="AH19" s="43"/>
    </row>
    <row r="20" spans="1:34" x14ac:dyDescent="0.3">
      <c r="AB20" s="47"/>
    </row>
  </sheetData>
  <mergeCells count="9">
    <mergeCell ref="AH10:AH11"/>
    <mergeCell ref="A9:AH9"/>
    <mergeCell ref="AG10:AG11"/>
    <mergeCell ref="E10:Y10"/>
    <mergeCell ref="AC10:AF10"/>
    <mergeCell ref="A10:A11"/>
    <mergeCell ref="B10:B11"/>
    <mergeCell ref="C10:C11"/>
    <mergeCell ref="AB10:AB11"/>
  </mergeCells>
  <pageMargins left="0.7" right="0.7" top="0.75" bottom="0.75" header="0.3" footer="0.3"/>
  <pageSetup paperSize="9" scale="6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KNOTT Julien</cp:lastModifiedBy>
  <cp:lastPrinted>2016-12-06T06:01:43Z</cp:lastPrinted>
  <dcterms:created xsi:type="dcterms:W3CDTF">2016-12-01T20:12:42Z</dcterms:created>
  <dcterms:modified xsi:type="dcterms:W3CDTF">2025-09-22T06:45:29Z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iteId">
    <vt:lpwstr>1f816a84-7aa6-4a56-b22a-7b3452fa8681</vt:lpwstr>
  </property>
  <property fmtid="{D5CDD505-2E9C-101B-9397-08002B2CF9AE}" pid="4" name="MSIP_Label_97a477d1-147d-4e34-b5e3-7b26d2f44870_Owner">
    <vt:lpwstr>maxime.malempre@spw.wallonie.be</vt:lpwstr>
  </property>
  <property fmtid="{D5CDD505-2E9C-101B-9397-08002B2CF9AE}" pid="5" name="MSIP_Label_97a477d1-147d-4e34-b5e3-7b26d2f44870_SetDate">
    <vt:lpwstr>2020-10-28T06:41:45.1027700Z</vt:lpwstr>
  </property>
  <property fmtid="{D5CDD505-2E9C-101B-9397-08002B2CF9AE}" pid="6" name="MSIP_Label_97a477d1-147d-4e34-b5e3-7b26d2f44870_Name">
    <vt:lpwstr>Restreint</vt:lpwstr>
  </property>
  <property fmtid="{D5CDD505-2E9C-101B-9397-08002B2CF9AE}" pid="7" name="MSIP_Label_97a477d1-147d-4e34-b5e3-7b26d2f44870_Application">
    <vt:lpwstr>Microsoft Azure Information Protection</vt:lpwstr>
  </property>
  <property fmtid="{D5CDD505-2E9C-101B-9397-08002B2CF9AE}" pid="8" name="MSIP_Label_97a477d1-147d-4e34-b5e3-7b26d2f44870_ActionId">
    <vt:lpwstr>18f547a3-8034-4003-b53d-4ced36c72461</vt:lpwstr>
  </property>
  <property fmtid="{D5CDD505-2E9C-101B-9397-08002B2CF9AE}" pid="9" name="MSIP_Label_97a477d1-147d-4e34-b5e3-7b26d2f44870_Extended_MSFT_Method">
    <vt:lpwstr>Automatic</vt:lpwstr>
  </property>
  <property fmtid="{D5CDD505-2E9C-101B-9397-08002B2CF9AE}" pid="10" name="Sensitivity">
    <vt:lpwstr>Restreint</vt:lpwstr>
  </property>
</Properties>
</file>